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280" activeTab="0"/>
  </bookViews>
  <sheets>
    <sheet name="Free Picks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<sst xmlns="http://schemas.openxmlformats.org/spreadsheetml/2006/main" count="98" uniqueCount="91">
  <si>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>Account Totals:</t>
  </si>
  <si>
    <t>Basis</t>
  </si>
  <si>
    <t xml:space="preserve">Invested </t>
  </si>
  <si>
    <t>Positions</t>
  </si>
  <si>
    <t>Cash</t>
  </si>
  <si>
    <t>Total</t>
  </si>
  <si>
    <t>Gain $</t>
  </si>
  <si>
    <t>Port Gain</t>
  </si>
  <si>
    <t>Gain on initial basis</t>
  </si>
  <si>
    <t>$ Gain %</t>
  </si>
  <si>
    <t>Percentage gained from the amount of dollars Invested (at risk).</t>
  </si>
  <si>
    <t>Avg. Gain</t>
  </si>
  <si>
    <t>Average gain on the positions listed</t>
  </si>
  <si>
    <t>Avg. Days Open</t>
  </si>
  <si>
    <t>BROKEN</t>
  </si>
  <si>
    <t>Today</t>
  </si>
  <si>
    <t>Edit/</t>
  </si>
  <si>
    <t>Notes/</t>
  </si>
  <si>
    <t>Issue</t>
  </si>
  <si>
    <t>Description</t>
  </si>
  <si>
    <t>Qty</t>
  </si>
  <si>
    <t>Trans.</t>
  </si>
  <si>
    <t>Age</t>
  </si>
  <si>
    <t>Net</t>
  </si>
  <si>
    <t>Pos.</t>
  </si>
  <si>
    <t>Curr.</t>
  </si>
  <si>
    <t>Chng.</t>
  </si>
  <si>
    <t>Gain/</t>
  </si>
  <si>
    <t>Market</t>
  </si>
  <si>
    <t>More</t>
  </si>
  <si>
    <t>Stop Limits</t>
  </si>
  <si>
    <t>Symbol</t>
  </si>
  <si>
    <t>Date</t>
  </si>
  <si>
    <t>Cost $</t>
  </si>
  <si>
    <t>Price</t>
  </si>
  <si>
    <t>Loss$</t>
  </si>
  <si>
    <t>Loss%</t>
  </si>
  <si>
    <t>Value</t>
  </si>
  <si>
    <t>Info</t>
  </si>
  <si>
    <t>1 Long Call</t>
  </si>
  <si>
    <t>AXPGU</t>
  </si>
  <si>
    <t>1 Long Put</t>
  </si>
  <si>
    <t>FAHSZ</t>
  </si>
  <si>
    <t>1 Covered Call</t>
  </si>
  <si>
    <t>FMCN</t>
  </si>
  <si>
    <t>Focus Media Holding Ltd.</t>
  </si>
  <si>
    <t>QOHJI</t>
  </si>
  <si>
    <t>6 Calendar Call Spreads</t>
  </si>
  <si>
    <t>GLWAX</t>
  </si>
  <si>
    <t>GLWGE</t>
  </si>
  <si>
    <t>GOPIY</t>
  </si>
  <si>
    <t>GOPGV</t>
  </si>
  <si>
    <t>VIBAB</t>
  </si>
  <si>
    <t>IBMGA</t>
  </si>
  <si>
    <t>INQJE</t>
  </si>
  <si>
    <t>INQGE</t>
  </si>
  <si>
    <t>QJDIX</t>
  </si>
  <si>
    <t>QJDGW</t>
  </si>
  <si>
    <t>RHTIE</t>
  </si>
  <si>
    <t>RHTGE</t>
  </si>
  <si>
    <t>1 Iron Condor</t>
  </si>
  <si>
    <t>GOPTO</t>
  </si>
  <si>
    <t>GOPSU</t>
  </si>
  <si>
    <t>GOPHW</t>
  </si>
  <si>
    <t>Subtotal:</t>
  </si>
  <si>
    <t>Basis Date  4/30/2007</t>
  </si>
  <si>
    <t>Total Costs</t>
  </si>
  <si>
    <t>Market Value Sum  </t>
  </si>
  <si>
    <t>Starting Basis  $ 25,000.00</t>
  </si>
  <si>
    <t>Total Income</t>
  </si>
  <si>
    <t>Cash On Hand  </t>
  </si>
  <si>
    <t>Return on Account</t>
  </si>
  <si>
    <t>Total Value  </t>
  </si>
  <si>
    <r>
      <t>JUL 67.50 CALL [AXP @ 61.79</t>
    </r>
    <r>
      <rPr>
        <sz val="8"/>
        <color indexed="10"/>
        <rFont val="Arial"/>
        <family val="2"/>
      </rPr>
      <t xml:space="preserve"> -0.87</t>
    </r>
    <r>
      <rPr>
        <sz val="8"/>
        <color indexed="8"/>
        <rFont val="Arial"/>
        <family val="2"/>
      </rPr>
      <t>]</t>
    </r>
  </si>
  <si>
    <r>
      <t>JUL 130.00 PUT [FXI @ 128.57</t>
    </r>
    <r>
      <rPr>
        <sz val="8"/>
        <color indexed="10"/>
        <rFont val="Arial"/>
        <family val="2"/>
      </rPr>
      <t xml:space="preserve"> -1.37</t>
    </r>
    <r>
      <rPr>
        <sz val="8"/>
        <color indexed="8"/>
        <rFont val="Arial"/>
        <family val="2"/>
      </rPr>
      <t>]</t>
    </r>
  </si>
  <si>
    <r>
      <t>OCT 45.00 CALL [FMCN @ 47.27</t>
    </r>
    <r>
      <rPr>
        <sz val="8"/>
        <color indexed="10"/>
        <rFont val="Arial"/>
        <family val="2"/>
      </rPr>
      <t xml:space="preserve"> -0.22</t>
    </r>
    <r>
      <rPr>
        <sz val="8"/>
        <color indexed="8"/>
        <rFont val="Arial"/>
        <family val="2"/>
      </rPr>
      <t>]</t>
    </r>
  </si>
  <si>
    <r>
      <t>JAN 22.50 CALL [GLW @ 25.49</t>
    </r>
    <r>
      <rPr>
        <sz val="8"/>
        <color indexed="10"/>
        <rFont val="Arial"/>
        <family val="2"/>
      </rPr>
      <t xml:space="preserve"> -0.20</t>
    </r>
    <r>
      <rPr>
        <sz val="8"/>
        <color indexed="8"/>
        <rFont val="Arial"/>
        <family val="2"/>
      </rPr>
      <t>]</t>
    </r>
  </si>
  <si>
    <r>
      <t>JUL 25.00 CALL [GLW @ 25.49</t>
    </r>
    <r>
      <rPr>
        <sz val="8"/>
        <color indexed="10"/>
        <rFont val="Arial"/>
        <family val="2"/>
      </rPr>
      <t xml:space="preserve"> -0.20</t>
    </r>
    <r>
      <rPr>
        <sz val="8"/>
        <color indexed="8"/>
        <rFont val="Arial"/>
        <family val="2"/>
      </rPr>
      <t>]</t>
    </r>
  </si>
  <si>
    <r>
      <t>SEP 550.00 CALL [GOOG @ 524.98</t>
    </r>
    <r>
      <rPr>
        <sz val="8"/>
        <color indexed="17"/>
        <rFont val="Arial"/>
        <family val="2"/>
      </rPr>
      <t xml:space="preserve"> +10.87</t>
    </r>
    <r>
      <rPr>
        <sz val="8"/>
        <color indexed="8"/>
        <rFont val="Arial"/>
        <family val="2"/>
      </rPr>
      <t>]</t>
    </r>
  </si>
  <si>
    <r>
      <t>JUL 520.00 CALL [GOOG @ 524.98</t>
    </r>
    <r>
      <rPr>
        <sz val="8"/>
        <color indexed="17"/>
        <rFont val="Arial"/>
        <family val="2"/>
      </rPr>
      <t xml:space="preserve"> +10.87</t>
    </r>
    <r>
      <rPr>
        <sz val="8"/>
        <color indexed="8"/>
        <rFont val="Arial"/>
        <family val="2"/>
      </rPr>
      <t>]</t>
    </r>
  </si>
  <si>
    <r>
      <t>JAN 2009 110.00 CALL [IBM @ 104.44</t>
    </r>
    <r>
      <rPr>
        <sz val="8"/>
        <color indexed="10"/>
        <rFont val="Arial"/>
        <family val="2"/>
      </rPr>
      <t xml:space="preserve"> -2.16</t>
    </r>
    <r>
      <rPr>
        <sz val="8"/>
        <color indexed="8"/>
        <rFont val="Arial"/>
        <family val="2"/>
      </rPr>
      <t>]</t>
    </r>
  </si>
  <si>
    <r>
      <t>JUL 105.00 CALL [IBM @ 104.44</t>
    </r>
    <r>
      <rPr>
        <sz val="8"/>
        <color indexed="10"/>
        <rFont val="Arial"/>
        <family val="2"/>
      </rPr>
      <t xml:space="preserve"> -2.16</t>
    </r>
    <r>
      <rPr>
        <sz val="8"/>
        <color indexed="8"/>
        <rFont val="Arial"/>
        <family val="2"/>
      </rPr>
      <t>]</t>
    </r>
  </si>
  <si>
    <r>
      <t>OCT 25.00 CALL [INTC @ 23.70</t>
    </r>
    <r>
      <rPr>
        <sz val="8"/>
        <color indexed="10"/>
        <rFont val="Arial"/>
        <family val="2"/>
      </rPr>
      <t xml:space="preserve"> -0.59</t>
    </r>
    <r>
      <rPr>
        <sz val="8"/>
        <color indexed="8"/>
        <rFont val="Arial"/>
        <family val="2"/>
      </rPr>
      <t>]</t>
    </r>
  </si>
  <si>
    <r>
      <t>JUL 25.00 CALL [INTC @ 23.70</t>
    </r>
    <r>
      <rPr>
        <sz val="8"/>
        <color indexed="10"/>
        <rFont val="Arial"/>
        <family val="2"/>
      </rPr>
      <t xml:space="preserve"> -0.59</t>
    </r>
    <r>
      <rPr>
        <sz val="8"/>
        <color indexed="8"/>
        <rFont val="Arial"/>
        <family val="2"/>
      </rPr>
      <t>]</t>
    </r>
  </si>
  <si>
    <r>
      <t>SEP 22.50 CALL [JSDA @ 15.42</t>
    </r>
    <r>
      <rPr>
        <sz val="8"/>
        <color indexed="10"/>
        <rFont val="Arial"/>
        <family val="2"/>
      </rPr>
      <t xml:space="preserve"> -0.05</t>
    </r>
    <r>
      <rPr>
        <sz val="8"/>
        <color indexed="8"/>
        <rFont val="Arial"/>
        <family val="2"/>
      </rPr>
      <t>]</t>
    </r>
  </si>
  <si>
    <r>
      <t>JUL 17.50 CALL [JSDA @ 15.42</t>
    </r>
    <r>
      <rPr>
        <sz val="8"/>
        <color indexed="10"/>
        <rFont val="Arial"/>
        <family val="2"/>
      </rPr>
      <t xml:space="preserve"> -0.05</t>
    </r>
    <r>
      <rPr>
        <sz val="8"/>
        <color indexed="8"/>
        <rFont val="Arial"/>
        <family val="2"/>
      </rPr>
      <t>]</t>
    </r>
  </si>
  <si>
    <r>
      <t>SEP 25.00 CALL [RHT @ 23.86</t>
    </r>
    <r>
      <rPr>
        <sz val="8"/>
        <color indexed="10"/>
        <rFont val="Arial"/>
        <family val="2"/>
      </rPr>
      <t xml:space="preserve"> -0.36</t>
    </r>
    <r>
      <rPr>
        <sz val="8"/>
        <color indexed="8"/>
        <rFont val="Arial"/>
        <family val="2"/>
      </rPr>
      <t>]</t>
    </r>
  </si>
  <si>
    <r>
      <t>JUL 25.00 CALL [RHT @ 23.86</t>
    </r>
    <r>
      <rPr>
        <sz val="8"/>
        <color indexed="10"/>
        <rFont val="Arial"/>
        <family val="2"/>
      </rPr>
      <t xml:space="preserve"> -0.36</t>
    </r>
    <r>
      <rPr>
        <sz val="8"/>
        <color indexed="8"/>
        <rFont val="Arial"/>
        <family val="2"/>
      </rPr>
      <t>]</t>
    </r>
  </si>
  <si>
    <r>
      <t>AUG 500.00 PUT [GOOG @ 524.98</t>
    </r>
    <r>
      <rPr>
        <sz val="8"/>
        <color indexed="17"/>
        <rFont val="Arial"/>
        <family val="2"/>
      </rPr>
      <t xml:space="preserve"> +10.87</t>
    </r>
    <r>
      <rPr>
        <sz val="8"/>
        <color indexed="8"/>
        <rFont val="Arial"/>
        <family val="2"/>
      </rPr>
      <t>]</t>
    </r>
  </si>
  <si>
    <r>
      <t>JUL 510.00 PUT [GOOG @ 524.98</t>
    </r>
    <r>
      <rPr>
        <sz val="8"/>
        <color indexed="17"/>
        <rFont val="Arial"/>
        <family val="2"/>
      </rPr>
      <t xml:space="preserve"> +10.87</t>
    </r>
    <r>
      <rPr>
        <sz val="8"/>
        <color indexed="8"/>
        <rFont val="Arial"/>
        <family val="2"/>
      </rPr>
      <t>]</t>
    </r>
  </si>
  <si>
    <r>
      <t>AUG 530.00 CALL [GOOG @ 524.98</t>
    </r>
    <r>
      <rPr>
        <sz val="8"/>
        <color indexed="17"/>
        <rFont val="Arial"/>
        <family val="2"/>
      </rPr>
      <t xml:space="preserve"> +10.87</t>
    </r>
    <r>
      <rPr>
        <sz val="8"/>
        <color indexed="8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</si>
</sst>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/dd/yy"/>
    <numFmt numFmtId="171" formatCode="m/d/yy"/>
    <numFmt numFmtId="172" formatCode="m/d"/>
    <numFmt numFmtId="173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 horizontal="center"/>
    </xf>
    <xf numFmtId="44" fontId="0" fillId="0" borderId="0" xfId="17" applyFill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Alignment="1">
      <alignment horizontal="right"/>
    </xf>
    <xf numFmtId="6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9" fontId="0" fillId="0" borderId="0" xfId="21" applyAlignment="1">
      <alignment horizontal="right"/>
    </xf>
    <xf numFmtId="44" fontId="3" fillId="0" borderId="0" xfId="17" applyFont="1" applyAlignment="1">
      <alignment horizontal="left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44" fontId="0" fillId="0" borderId="0" xfId="17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14" fontId="7" fillId="2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8" fontId="7" fillId="2" borderId="7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7" fillId="6" borderId="7" xfId="0" applyFont="1" applyFill="1" applyBorder="1" applyAlignment="1">
      <alignment/>
    </xf>
    <xf numFmtId="0" fontId="7" fillId="6" borderId="7" xfId="0" applyFont="1" applyFill="1" applyBorder="1" applyAlignment="1">
      <alignment horizontal="right"/>
    </xf>
    <xf numFmtId="14" fontId="7" fillId="6" borderId="7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horizontal="right"/>
    </xf>
    <xf numFmtId="4" fontId="9" fillId="4" borderId="7" xfId="0" applyNumberFormat="1" applyFont="1" applyFill="1" applyBorder="1" applyAlignment="1">
      <alignment horizontal="right"/>
    </xf>
    <xf numFmtId="8" fontId="7" fillId="6" borderId="7" xfId="0" applyNumberFormat="1" applyFont="1" applyFill="1" applyBorder="1" applyAlignment="1">
      <alignment horizontal="right"/>
    </xf>
    <xf numFmtId="4" fontId="8" fillId="4" borderId="7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4" fontId="10" fillId="2" borderId="7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 wrapText="1"/>
    </xf>
    <xf numFmtId="0" fontId="2" fillId="2" borderId="4" xfId="20" applyFill="1" applyBorder="1" applyAlignment="1">
      <alignment wrapText="1"/>
    </xf>
    <xf numFmtId="0" fontId="2" fillId="2" borderId="5" xfId="20" applyFill="1" applyBorder="1" applyAlignment="1">
      <alignment wrapText="1"/>
    </xf>
    <xf numFmtId="0" fontId="2" fillId="2" borderId="6" xfId="20" applyFill="1" applyBorder="1" applyAlignment="1">
      <alignment wrapText="1"/>
    </xf>
    <xf numFmtId="0" fontId="7" fillId="2" borderId="4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right" wrapText="1"/>
    </xf>
    <xf numFmtId="8" fontId="7" fillId="2" borderId="4" xfId="0" applyNumberFormat="1" applyFont="1" applyFill="1" applyBorder="1" applyAlignment="1">
      <alignment horizontal="right"/>
    </xf>
    <xf numFmtId="8" fontId="7" fillId="2" borderId="6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2" fillId="2" borderId="4" xfId="20" applyFill="1" applyBorder="1" applyAlignment="1">
      <alignment horizontal="right"/>
    </xf>
    <xf numFmtId="0" fontId="2" fillId="2" borderId="5" xfId="20" applyFill="1" applyBorder="1" applyAlignment="1">
      <alignment horizontal="right"/>
    </xf>
    <xf numFmtId="0" fontId="2" fillId="2" borderId="6" xfId="20" applyFill="1" applyBorder="1" applyAlignment="1">
      <alignment horizontal="right"/>
    </xf>
    <xf numFmtId="10" fontId="9" fillId="2" borderId="7" xfId="0" applyNumberFormat="1" applyFont="1" applyFill="1" applyBorder="1" applyAlignment="1">
      <alignment horizontal="center"/>
    </xf>
    <xf numFmtId="169" fontId="0" fillId="0" borderId="0" xfId="17" applyNumberForma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newURL('setupposports.asp')" TargetMode="External" /><Relationship Id="rId2" Type="http://schemas.openxmlformats.org/officeDocument/2006/relationships/hyperlink" Target="javascript:%20newURL('setupposports.asp')" TargetMode="External" /><Relationship Id="rId3" Type="http://schemas.openxmlformats.org/officeDocument/2006/relationships/hyperlink" Target="javascript:%20newURL('setupposports.asp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0"/>
  <sheetViews>
    <sheetView tabSelected="1" workbookViewId="0" topLeftCell="A1">
      <selection activeCell="A52" sqref="A52"/>
    </sheetView>
  </sheetViews>
  <sheetFormatPr defaultColWidth="9.140625" defaultRowHeight="12.75"/>
  <cols>
    <col min="2" max="2" width="15.140625" style="0" customWidth="1"/>
    <col min="3" max="3" width="10.140625" style="0" customWidth="1"/>
    <col min="4" max="4" width="28.421875" style="0" customWidth="1"/>
    <col min="5" max="5" width="6.57421875" style="0" customWidth="1"/>
    <col min="8" max="8" width="11.57421875" style="5" customWidth="1"/>
    <col min="9" max="9" width="9.140625" style="20" customWidth="1"/>
    <col min="10" max="12" width="9.28125" style="20" bestFit="1" customWidth="1"/>
    <col min="13" max="13" width="10.421875" style="20" bestFit="1" customWidth="1"/>
    <col min="14" max="14" width="9.140625" style="20" customWidth="1"/>
    <col min="15" max="15" width="14.00390625" style="77" customWidth="1"/>
  </cols>
  <sheetData>
    <row r="3" spans="1:9" ht="12.75">
      <c r="A3" s="1" t="s">
        <v>0</v>
      </c>
      <c r="D3" s="2"/>
      <c r="F3" s="3"/>
      <c r="G3" s="3"/>
      <c r="H3" s="4"/>
      <c r="I3" s="2"/>
    </row>
    <row r="4" spans="1:9" ht="12.75">
      <c r="A4" s="1" t="s">
        <v>1</v>
      </c>
      <c r="B4" s="5">
        <v>25000</v>
      </c>
      <c r="D4" s="2"/>
      <c r="F4" s="3"/>
      <c r="G4" s="3"/>
      <c r="H4" s="4"/>
      <c r="I4" s="2"/>
    </row>
    <row r="5" spans="1:9" ht="12.75">
      <c r="A5" s="1" t="s">
        <v>2</v>
      </c>
      <c r="B5" s="6">
        <f>G48</f>
        <v>9245</v>
      </c>
      <c r="C5" s="7"/>
      <c r="D5" s="2"/>
      <c r="F5" s="3"/>
      <c r="G5" s="3"/>
      <c r="H5" s="4"/>
      <c r="I5" s="2"/>
    </row>
    <row r="6" spans="1:9" ht="12.75">
      <c r="A6" s="1" t="s">
        <v>3</v>
      </c>
      <c r="B6" s="8">
        <f>O48</f>
        <v>14247</v>
      </c>
      <c r="C6" s="9"/>
      <c r="D6" s="2"/>
      <c r="F6" s="3"/>
      <c r="G6" s="3"/>
      <c r="H6" s="4"/>
      <c r="I6" s="2"/>
    </row>
    <row r="7" spans="1:9" ht="12.75">
      <c r="A7" s="1" t="s">
        <v>4</v>
      </c>
      <c r="B7" s="8">
        <f>O49</f>
        <v>52021</v>
      </c>
      <c r="C7" s="9"/>
      <c r="D7" s="2"/>
      <c r="F7" s="3"/>
      <c r="G7" s="3"/>
      <c r="H7" s="4"/>
      <c r="I7" s="2"/>
    </row>
    <row r="8" spans="1:9" ht="12.75">
      <c r="A8" s="1" t="s">
        <v>5</v>
      </c>
      <c r="B8" s="8">
        <f>SUM(B6:B7)</f>
        <v>66268</v>
      </c>
      <c r="C8" s="9"/>
      <c r="D8" s="2"/>
      <c r="F8" s="3"/>
      <c r="G8" s="3"/>
      <c r="H8" s="4"/>
      <c r="I8" s="2"/>
    </row>
    <row r="9" spans="1:9" ht="12.75">
      <c r="A9" s="1" t="s">
        <v>6</v>
      </c>
      <c r="B9" s="8">
        <f>B6+B7-B4</f>
        <v>41268</v>
      </c>
      <c r="C9" s="9"/>
      <c r="D9" s="2"/>
      <c r="F9" s="3"/>
      <c r="G9" s="3"/>
      <c r="H9" s="4"/>
      <c r="I9" s="2"/>
    </row>
    <row r="10" spans="1:9" ht="12.75">
      <c r="A10" s="1" t="s">
        <v>7</v>
      </c>
      <c r="B10" s="10">
        <f>B9/B4</f>
        <v>1.65072</v>
      </c>
      <c r="C10" s="9"/>
      <c r="D10" s="11" t="s">
        <v>8</v>
      </c>
      <c r="F10" s="3"/>
      <c r="G10" s="3"/>
      <c r="H10" s="4"/>
      <c r="I10" s="2"/>
    </row>
    <row r="11" spans="1:9" ht="12.75">
      <c r="A11" s="1" t="s">
        <v>9</v>
      </c>
      <c r="B11" s="12">
        <f>B9/B5</f>
        <v>4.4638182801514334</v>
      </c>
      <c r="C11" s="13"/>
      <c r="D11" s="11" t="s">
        <v>10</v>
      </c>
      <c r="F11" s="3"/>
      <c r="G11" s="3"/>
      <c r="H11" s="4"/>
      <c r="I11" s="2"/>
    </row>
    <row r="12" spans="1:9" ht="12.75">
      <c r="A12" s="1" t="s">
        <v>11</v>
      </c>
      <c r="B12" s="14">
        <f>AVERAGE(N:N)/100</f>
        <v>0.1580952380952381</v>
      </c>
      <c r="C12" s="15"/>
      <c r="D12" s="11" t="s">
        <v>12</v>
      </c>
      <c r="F12" s="3"/>
      <c r="G12" s="3"/>
      <c r="H12" s="4"/>
      <c r="I12" s="2"/>
    </row>
    <row r="13" spans="1:9" ht="12.75">
      <c r="A13" s="1" t="s">
        <v>13</v>
      </c>
      <c r="B13" s="16" t="s">
        <v>14</v>
      </c>
      <c r="C13" s="17"/>
      <c r="D13" s="2"/>
      <c r="E13" s="18"/>
      <c r="F13" s="3"/>
      <c r="G13" s="3"/>
      <c r="H13" s="4"/>
      <c r="I13" s="2"/>
    </row>
    <row r="14" spans="1:9" ht="12.75">
      <c r="A14" s="1" t="s">
        <v>15</v>
      </c>
      <c r="B14" s="19">
        <f ca="1">TODAY()</f>
        <v>39257</v>
      </c>
      <c r="C14" s="17"/>
      <c r="D14" s="2"/>
      <c r="E14" s="18"/>
      <c r="F14" s="3"/>
      <c r="G14" s="3"/>
      <c r="H14" s="4"/>
      <c r="I14" s="2"/>
    </row>
    <row r="15" spans="5:7" ht="12.75">
      <c r="E15" s="5"/>
      <c r="F15" s="20"/>
      <c r="G15" s="20"/>
    </row>
    <row r="16" spans="5:7" ht="12.75">
      <c r="E16" s="5"/>
      <c r="F16" s="20"/>
      <c r="G16" s="20"/>
    </row>
    <row r="19" spans="1:15" ht="12.75">
      <c r="A19" s="21" t="s">
        <v>16</v>
      </c>
      <c r="B19" s="21" t="s">
        <v>17</v>
      </c>
      <c r="C19" s="21" t="s">
        <v>18</v>
      </c>
      <c r="D19" s="22" t="s">
        <v>19</v>
      </c>
      <c r="E19" s="22" t="s">
        <v>20</v>
      </c>
      <c r="F19" s="21" t="s">
        <v>21</v>
      </c>
      <c r="G19" s="22" t="s">
        <v>22</v>
      </c>
      <c r="H19" s="21" t="s">
        <v>23</v>
      </c>
      <c r="I19" s="21" t="s">
        <v>24</v>
      </c>
      <c r="J19" s="23" t="s">
        <v>25</v>
      </c>
      <c r="K19" s="23" t="s">
        <v>26</v>
      </c>
      <c r="L19" s="24" t="s">
        <v>24</v>
      </c>
      <c r="M19" s="25" t="s">
        <v>27</v>
      </c>
      <c r="N19" s="25" t="s">
        <v>27</v>
      </c>
      <c r="O19" s="21" t="s">
        <v>28</v>
      </c>
    </row>
    <row r="20" spans="1:15" ht="12.75">
      <c r="A20" s="26" t="s">
        <v>29</v>
      </c>
      <c r="B20" s="26" t="s">
        <v>30</v>
      </c>
      <c r="C20" s="26" t="s">
        <v>31</v>
      </c>
      <c r="D20" s="27"/>
      <c r="E20" s="27"/>
      <c r="F20" s="26" t="s">
        <v>32</v>
      </c>
      <c r="G20" s="27"/>
      <c r="H20" s="26" t="s">
        <v>33</v>
      </c>
      <c r="I20" s="26" t="s">
        <v>34</v>
      </c>
      <c r="J20" s="28" t="s">
        <v>34</v>
      </c>
      <c r="K20" s="28" t="s">
        <v>15</v>
      </c>
      <c r="L20" s="29" t="s">
        <v>26</v>
      </c>
      <c r="M20" s="30" t="s">
        <v>35</v>
      </c>
      <c r="N20" s="30" t="s">
        <v>36</v>
      </c>
      <c r="O20" s="26" t="s">
        <v>37</v>
      </c>
    </row>
    <row r="21" spans="1:15" ht="12.75">
      <c r="A21" s="31" t="s">
        <v>38</v>
      </c>
      <c r="B21" s="31"/>
      <c r="C21" s="31"/>
      <c r="D21" s="32"/>
      <c r="E21" s="32"/>
      <c r="F21" s="31"/>
      <c r="G21" s="32"/>
      <c r="H21" s="31"/>
      <c r="I21" s="31"/>
      <c r="J21" s="33"/>
      <c r="K21" s="33"/>
      <c r="L21" s="34"/>
      <c r="M21" s="35"/>
      <c r="N21" s="35"/>
      <c r="O21" s="31"/>
    </row>
    <row r="22" spans="1:15" ht="12.75">
      <c r="A22" s="36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3:15" ht="12.75">
      <c r="C23" s="39" t="s">
        <v>40</v>
      </c>
      <c r="D23" s="39" t="s">
        <v>73</v>
      </c>
      <c r="E23" s="40">
        <v>15</v>
      </c>
      <c r="F23" s="41">
        <v>39224</v>
      </c>
      <c r="G23" s="40"/>
      <c r="H23" s="40">
        <v>85</v>
      </c>
      <c r="I23" s="40">
        <v>0.05</v>
      </c>
      <c r="J23" s="42">
        <v>0.05</v>
      </c>
      <c r="K23" s="43">
        <v>-0.05</v>
      </c>
      <c r="L23" s="44">
        <v>0</v>
      </c>
      <c r="M23" s="45">
        <v>-10</v>
      </c>
      <c r="N23" s="45">
        <v>-11.8</v>
      </c>
      <c r="O23" s="46">
        <v>75</v>
      </c>
    </row>
    <row r="24" spans="1:15" ht="12.75">
      <c r="A24" s="36" t="s">
        <v>41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3:15" ht="12.75">
      <c r="C25" s="39" t="s">
        <v>42</v>
      </c>
      <c r="D25" s="39" t="s">
        <v>74</v>
      </c>
      <c r="E25" s="40">
        <v>8</v>
      </c>
      <c r="F25" s="41">
        <v>39252</v>
      </c>
      <c r="G25" s="40"/>
      <c r="H25" s="47">
        <v>4170</v>
      </c>
      <c r="I25" s="40">
        <v>5.2</v>
      </c>
      <c r="J25" s="42">
        <v>5.1</v>
      </c>
      <c r="K25" s="48">
        <v>0.5</v>
      </c>
      <c r="L25" s="45">
        <v>-0.1</v>
      </c>
      <c r="M25" s="45">
        <v>-90</v>
      </c>
      <c r="N25" s="45">
        <v>-2.2</v>
      </c>
      <c r="O25" s="46">
        <v>4080</v>
      </c>
    </row>
    <row r="26" spans="1:15" ht="12.75">
      <c r="A26" s="36" t="s">
        <v>43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3:15" ht="12.75">
      <c r="C27" s="39" t="s">
        <v>44</v>
      </c>
      <c r="D27" s="39" t="s">
        <v>45</v>
      </c>
      <c r="E27" s="40">
        <v>100</v>
      </c>
      <c r="F27" s="41">
        <v>39253</v>
      </c>
      <c r="G27" s="40"/>
      <c r="H27" s="47">
        <v>4555</v>
      </c>
      <c r="I27" s="40">
        <v>45.45</v>
      </c>
      <c r="J27" s="42">
        <v>47.27</v>
      </c>
      <c r="K27" s="43">
        <v>-0.22</v>
      </c>
      <c r="L27" s="44">
        <v>1.82</v>
      </c>
      <c r="M27" s="44">
        <v>172</v>
      </c>
      <c r="N27" s="44">
        <v>3.8</v>
      </c>
      <c r="O27" s="46">
        <v>4727</v>
      </c>
    </row>
    <row r="28" spans="3:15" ht="12.75">
      <c r="C28" s="39" t="s">
        <v>46</v>
      </c>
      <c r="D28" s="39" t="s">
        <v>75</v>
      </c>
      <c r="E28" s="40">
        <v>-1</v>
      </c>
      <c r="F28" s="41">
        <v>39252</v>
      </c>
      <c r="G28" s="40"/>
      <c r="H28" s="40">
        <v>-490</v>
      </c>
      <c r="I28" s="40">
        <v>5</v>
      </c>
      <c r="J28" s="42">
        <v>6.2</v>
      </c>
      <c r="K28" s="48">
        <v>0.1</v>
      </c>
      <c r="L28" s="44">
        <v>1.2</v>
      </c>
      <c r="M28" s="45">
        <v>-130</v>
      </c>
      <c r="N28" s="45">
        <v>-26.5</v>
      </c>
      <c r="O28" s="46">
        <v>-620</v>
      </c>
    </row>
    <row r="29" spans="1:15" ht="12.75">
      <c r="A29" s="36" t="s">
        <v>47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3:15" ht="12.75">
      <c r="C30" s="39" t="s">
        <v>48</v>
      </c>
      <c r="D30" s="39" t="s">
        <v>76</v>
      </c>
      <c r="E30" s="40">
        <v>5</v>
      </c>
      <c r="F30" s="41">
        <v>39218</v>
      </c>
      <c r="G30" s="40"/>
      <c r="H30" s="47">
        <v>1685</v>
      </c>
      <c r="I30" s="40">
        <v>3.35</v>
      </c>
      <c r="J30" s="42">
        <v>4.6</v>
      </c>
      <c r="K30" s="43">
        <v>-0.24</v>
      </c>
      <c r="L30" s="44">
        <v>1.25</v>
      </c>
      <c r="M30" s="44">
        <v>615</v>
      </c>
      <c r="N30" s="44">
        <v>36.5</v>
      </c>
      <c r="O30" s="46">
        <v>2300</v>
      </c>
    </row>
    <row r="31" spans="3:15" ht="12.75">
      <c r="C31" s="39" t="s">
        <v>49</v>
      </c>
      <c r="D31" s="39" t="s">
        <v>77</v>
      </c>
      <c r="E31" s="40">
        <v>-5</v>
      </c>
      <c r="F31" s="41">
        <v>39253</v>
      </c>
      <c r="G31" s="40"/>
      <c r="H31" s="40">
        <v>-790</v>
      </c>
      <c r="I31" s="40">
        <v>1.6</v>
      </c>
      <c r="J31" s="42">
        <v>1.1</v>
      </c>
      <c r="K31" s="43">
        <v>-0.1</v>
      </c>
      <c r="L31" s="45">
        <v>-0.5</v>
      </c>
      <c r="M31" s="44">
        <v>240</v>
      </c>
      <c r="N31" s="44">
        <v>30.4</v>
      </c>
      <c r="O31" s="46">
        <v>-550</v>
      </c>
    </row>
    <row r="32" spans="3:15" ht="12.75">
      <c r="C32" s="49" t="s">
        <v>50</v>
      </c>
      <c r="D32" s="49" t="s">
        <v>78</v>
      </c>
      <c r="E32" s="50">
        <v>20</v>
      </c>
      <c r="F32" s="51">
        <v>39253</v>
      </c>
      <c r="G32" s="50"/>
      <c r="H32" s="52">
        <v>33010</v>
      </c>
      <c r="I32" s="50">
        <v>16.5</v>
      </c>
      <c r="J32" s="42">
        <v>18.2</v>
      </c>
      <c r="K32" s="48">
        <v>3.7</v>
      </c>
      <c r="L32" s="44">
        <v>1.7</v>
      </c>
      <c r="M32" s="53">
        <v>3390</v>
      </c>
      <c r="N32" s="44">
        <v>10.3</v>
      </c>
      <c r="O32" s="54">
        <v>36400</v>
      </c>
    </row>
    <row r="33" spans="3:15" ht="12.75">
      <c r="C33" s="49" t="s">
        <v>51</v>
      </c>
      <c r="D33" s="49" t="s">
        <v>79</v>
      </c>
      <c r="E33" s="50">
        <v>-20</v>
      </c>
      <c r="F33" s="51">
        <v>39253</v>
      </c>
      <c r="G33" s="50"/>
      <c r="H33" s="52">
        <v>-36990</v>
      </c>
      <c r="I33" s="50">
        <v>18.5</v>
      </c>
      <c r="J33" s="42">
        <v>19</v>
      </c>
      <c r="K33" s="48">
        <v>5.3</v>
      </c>
      <c r="L33" s="44">
        <v>0.5</v>
      </c>
      <c r="M33" s="55">
        <v>-1010</v>
      </c>
      <c r="N33" s="45">
        <v>-2.7</v>
      </c>
      <c r="O33" s="54">
        <v>-38000</v>
      </c>
    </row>
    <row r="34" spans="3:15" ht="12.75">
      <c r="C34" s="39" t="s">
        <v>52</v>
      </c>
      <c r="D34" s="39" t="s">
        <v>80</v>
      </c>
      <c r="E34" s="40">
        <v>2</v>
      </c>
      <c r="F34" s="41">
        <v>39202</v>
      </c>
      <c r="G34" s="40"/>
      <c r="H34" s="47">
        <v>1550</v>
      </c>
      <c r="I34" s="40">
        <v>7.7</v>
      </c>
      <c r="J34" s="42">
        <v>10.4</v>
      </c>
      <c r="K34" s="43">
        <v>-0.88</v>
      </c>
      <c r="L34" s="44">
        <v>2.7</v>
      </c>
      <c r="M34" s="44">
        <v>530</v>
      </c>
      <c r="N34" s="44">
        <v>34.2</v>
      </c>
      <c r="O34" s="46">
        <v>2080</v>
      </c>
    </row>
    <row r="35" spans="3:15" ht="12.75">
      <c r="C35" s="39" t="s">
        <v>53</v>
      </c>
      <c r="D35" s="39" t="s">
        <v>81</v>
      </c>
      <c r="E35" s="40">
        <v>-2</v>
      </c>
      <c r="F35" s="41">
        <v>39253</v>
      </c>
      <c r="G35" s="40"/>
      <c r="H35" s="40">
        <v>-690</v>
      </c>
      <c r="I35" s="40">
        <v>3.5</v>
      </c>
      <c r="J35" s="42">
        <v>2.35</v>
      </c>
      <c r="K35" s="43">
        <v>-0.85</v>
      </c>
      <c r="L35" s="45">
        <v>-1.15</v>
      </c>
      <c r="M35" s="44">
        <v>220</v>
      </c>
      <c r="N35" s="44">
        <v>31.9</v>
      </c>
      <c r="O35" s="46">
        <v>-470</v>
      </c>
    </row>
    <row r="36" spans="3:15" ht="12.75">
      <c r="C36" s="49" t="s">
        <v>54</v>
      </c>
      <c r="D36" s="49" t="s">
        <v>82</v>
      </c>
      <c r="E36" s="50">
        <v>40</v>
      </c>
      <c r="F36" s="51">
        <v>39249</v>
      </c>
      <c r="G36" s="50"/>
      <c r="H36" s="52">
        <v>4210</v>
      </c>
      <c r="I36" s="50">
        <v>1.05</v>
      </c>
      <c r="J36" s="42">
        <v>0.97</v>
      </c>
      <c r="K36" s="43">
        <v>-0.22</v>
      </c>
      <c r="L36" s="45">
        <v>-0.08</v>
      </c>
      <c r="M36" s="45">
        <v>-330</v>
      </c>
      <c r="N36" s="45">
        <v>-7.8</v>
      </c>
      <c r="O36" s="54">
        <v>3880</v>
      </c>
    </row>
    <row r="37" spans="3:15" ht="12.75">
      <c r="C37" s="49" t="s">
        <v>55</v>
      </c>
      <c r="D37" s="49" t="s">
        <v>83</v>
      </c>
      <c r="E37" s="50">
        <v>-40</v>
      </c>
      <c r="F37" s="51">
        <v>39249</v>
      </c>
      <c r="G37" s="50"/>
      <c r="H37" s="52">
        <v>-1990</v>
      </c>
      <c r="I37" s="50">
        <v>0.5</v>
      </c>
      <c r="J37" s="42">
        <v>0.32</v>
      </c>
      <c r="K37" s="43">
        <v>-0.16</v>
      </c>
      <c r="L37" s="45">
        <v>-0.18</v>
      </c>
      <c r="M37" s="44">
        <v>710</v>
      </c>
      <c r="N37" s="44">
        <v>35.7</v>
      </c>
      <c r="O37" s="54">
        <v>-1280</v>
      </c>
    </row>
    <row r="38" spans="3:15" ht="12.75">
      <c r="C38" s="39" t="s">
        <v>56</v>
      </c>
      <c r="D38" s="39" t="s">
        <v>84</v>
      </c>
      <c r="E38" s="40">
        <v>25</v>
      </c>
      <c r="F38" s="41">
        <v>39242</v>
      </c>
      <c r="G38" s="40"/>
      <c r="H38" s="47">
        <v>3135</v>
      </c>
      <c r="I38" s="40">
        <v>1.25</v>
      </c>
      <c r="J38" s="42">
        <v>0.4</v>
      </c>
      <c r="K38" s="43">
        <v>-0.2</v>
      </c>
      <c r="L38" s="45">
        <v>-0.85</v>
      </c>
      <c r="M38" s="55">
        <v>-2135</v>
      </c>
      <c r="N38" s="45">
        <v>-68.1</v>
      </c>
      <c r="O38" s="46">
        <v>1000</v>
      </c>
    </row>
    <row r="39" spans="3:15" ht="12.75">
      <c r="C39" s="39" t="s">
        <v>57</v>
      </c>
      <c r="D39" s="39" t="s">
        <v>85</v>
      </c>
      <c r="E39" s="40">
        <v>-25</v>
      </c>
      <c r="F39" s="41">
        <v>39253</v>
      </c>
      <c r="G39" s="40"/>
      <c r="H39" s="47">
        <v>-1865</v>
      </c>
      <c r="I39" s="40">
        <v>0.75</v>
      </c>
      <c r="J39" s="42">
        <v>0.55</v>
      </c>
      <c r="K39" s="48">
        <v>0.05</v>
      </c>
      <c r="L39" s="45">
        <v>-0.2</v>
      </c>
      <c r="M39" s="44">
        <v>490</v>
      </c>
      <c r="N39" s="44">
        <v>26.3</v>
      </c>
      <c r="O39" s="46">
        <v>-1375</v>
      </c>
    </row>
    <row r="40" spans="3:15" ht="12.75">
      <c r="C40" s="49" t="s">
        <v>58</v>
      </c>
      <c r="D40" s="49" t="s">
        <v>86</v>
      </c>
      <c r="E40" s="50">
        <v>10</v>
      </c>
      <c r="F40" s="51">
        <v>39242</v>
      </c>
      <c r="G40" s="50"/>
      <c r="H40" s="52">
        <v>1760</v>
      </c>
      <c r="I40" s="50">
        <v>1.75</v>
      </c>
      <c r="J40" s="42">
        <v>1.6</v>
      </c>
      <c r="K40" s="43">
        <v>-0.2</v>
      </c>
      <c r="L40" s="45">
        <v>-0.15</v>
      </c>
      <c r="M40" s="45">
        <v>-160</v>
      </c>
      <c r="N40" s="45">
        <v>-9.1</v>
      </c>
      <c r="O40" s="54">
        <v>1600</v>
      </c>
    </row>
    <row r="41" spans="3:15" ht="12.75">
      <c r="C41" s="49" t="s">
        <v>59</v>
      </c>
      <c r="D41" s="49" t="s">
        <v>87</v>
      </c>
      <c r="E41" s="50">
        <v>-10</v>
      </c>
      <c r="F41" s="51">
        <v>39253</v>
      </c>
      <c r="G41" s="50"/>
      <c r="H41" s="50">
        <v>-940</v>
      </c>
      <c r="I41" s="50">
        <v>0.95</v>
      </c>
      <c r="J41" s="42">
        <v>0.85</v>
      </c>
      <c r="K41" s="43">
        <v>-0.05</v>
      </c>
      <c r="L41" s="45">
        <v>-0.1</v>
      </c>
      <c r="M41" s="44">
        <v>90</v>
      </c>
      <c r="N41" s="44">
        <v>9.6</v>
      </c>
      <c r="O41" s="54">
        <v>-850</v>
      </c>
    </row>
    <row r="42" spans="1:15" ht="12.75">
      <c r="A42" s="36" t="s">
        <v>60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3:15" ht="12.75">
      <c r="C43" s="39" t="s">
        <v>61</v>
      </c>
      <c r="D43" s="39" t="s">
        <v>88</v>
      </c>
      <c r="E43" s="40">
        <v>5</v>
      </c>
      <c r="F43" s="41">
        <v>39255</v>
      </c>
      <c r="G43" s="40"/>
      <c r="H43" s="47">
        <v>5910</v>
      </c>
      <c r="I43" s="40">
        <v>11.8</v>
      </c>
      <c r="J43" s="42">
        <v>9.5</v>
      </c>
      <c r="K43" s="43">
        <v>-3.3</v>
      </c>
      <c r="L43" s="45">
        <v>-2.3</v>
      </c>
      <c r="M43" s="55">
        <v>-1160</v>
      </c>
      <c r="N43" s="45">
        <v>-19.6</v>
      </c>
      <c r="O43" s="46">
        <v>4750</v>
      </c>
    </row>
    <row r="44" spans="3:15" ht="12.75">
      <c r="C44" s="39" t="s">
        <v>62</v>
      </c>
      <c r="D44" s="39" t="s">
        <v>89</v>
      </c>
      <c r="E44" s="40">
        <v>-5</v>
      </c>
      <c r="F44" s="41">
        <v>39255</v>
      </c>
      <c r="G44" s="40"/>
      <c r="H44" s="47">
        <v>-6490</v>
      </c>
      <c r="I44" s="40">
        <v>13</v>
      </c>
      <c r="J44" s="42">
        <v>8.3</v>
      </c>
      <c r="K44" s="43">
        <v>-4.2</v>
      </c>
      <c r="L44" s="45">
        <v>-4.7</v>
      </c>
      <c r="M44" s="53">
        <v>2340</v>
      </c>
      <c r="N44" s="44">
        <v>36.1</v>
      </c>
      <c r="O44" s="46">
        <v>-4150</v>
      </c>
    </row>
    <row r="45" spans="3:15" ht="12.75">
      <c r="C45" s="39" t="s">
        <v>51</v>
      </c>
      <c r="D45" s="39" t="s">
        <v>79</v>
      </c>
      <c r="E45" s="40">
        <v>-5</v>
      </c>
      <c r="F45" s="41">
        <v>39255</v>
      </c>
      <c r="G45" s="40"/>
      <c r="H45" s="47">
        <v>-8240</v>
      </c>
      <c r="I45" s="40">
        <v>16.5</v>
      </c>
      <c r="J45" s="42">
        <v>19</v>
      </c>
      <c r="K45" s="48">
        <v>5.3</v>
      </c>
      <c r="L45" s="44">
        <v>2.5</v>
      </c>
      <c r="M45" s="55">
        <v>-1260</v>
      </c>
      <c r="N45" s="45">
        <v>-15.3</v>
      </c>
      <c r="O45" s="46">
        <v>-9500</v>
      </c>
    </row>
    <row r="46" spans="3:15" ht="12.75">
      <c r="C46" s="39" t="s">
        <v>63</v>
      </c>
      <c r="D46" s="39" t="s">
        <v>90</v>
      </c>
      <c r="E46" s="40">
        <v>5</v>
      </c>
      <c r="F46" s="41">
        <v>39255</v>
      </c>
      <c r="G46" s="40"/>
      <c r="H46" s="47">
        <v>7660</v>
      </c>
      <c r="I46" s="40">
        <v>15.3</v>
      </c>
      <c r="J46" s="42">
        <v>20.3</v>
      </c>
      <c r="K46" s="48">
        <v>4.9</v>
      </c>
      <c r="L46" s="44">
        <v>5</v>
      </c>
      <c r="M46" s="53">
        <v>2490</v>
      </c>
      <c r="N46" s="44">
        <v>32.5</v>
      </c>
      <c r="O46" s="46">
        <v>10150</v>
      </c>
    </row>
    <row r="47" spans="1:15" ht="12.75">
      <c r="A47" s="56" t="s">
        <v>64</v>
      </c>
      <c r="B47" s="57"/>
      <c r="C47" s="57"/>
      <c r="D47" s="57"/>
      <c r="E47" s="57"/>
      <c r="F47" s="57"/>
      <c r="G47" s="58"/>
      <c r="H47" s="59">
        <v>-1160</v>
      </c>
      <c r="I47" s="60">
        <v>-2.4</v>
      </c>
      <c r="J47" s="60">
        <v>-2.5</v>
      </c>
      <c r="K47" s="61">
        <v>2.7</v>
      </c>
      <c r="L47" s="61">
        <v>0.5</v>
      </c>
      <c r="M47" s="62">
        <v>2410</v>
      </c>
      <c r="N47" s="61">
        <v>207.8</v>
      </c>
      <c r="O47" s="59">
        <v>1250</v>
      </c>
    </row>
    <row r="48" spans="1:15" ht="12.75" customHeight="1">
      <c r="A48" s="63" t="s">
        <v>65</v>
      </c>
      <c r="B48" s="64"/>
      <c r="C48" s="64"/>
      <c r="D48" s="65"/>
      <c r="E48" s="66" t="s">
        <v>66</v>
      </c>
      <c r="F48" s="67"/>
      <c r="G48" s="68">
        <v>9245</v>
      </c>
      <c r="H48" s="69"/>
      <c r="I48" s="70" t="s">
        <v>67</v>
      </c>
      <c r="J48" s="71"/>
      <c r="K48" s="71"/>
      <c r="L48" s="71"/>
      <c r="M48" s="71"/>
      <c r="N48" s="72"/>
      <c r="O48" s="46">
        <v>14247</v>
      </c>
    </row>
    <row r="49" spans="1:15" ht="12.75" customHeight="1">
      <c r="A49" s="63" t="s">
        <v>68</v>
      </c>
      <c r="B49" s="64"/>
      <c r="C49" s="64"/>
      <c r="D49" s="65"/>
      <c r="E49" s="66" t="s">
        <v>69</v>
      </c>
      <c r="F49" s="67"/>
      <c r="G49" s="68">
        <v>58485</v>
      </c>
      <c r="H49" s="69"/>
      <c r="I49" s="73" t="s">
        <v>70</v>
      </c>
      <c r="J49" s="74"/>
      <c r="K49" s="74"/>
      <c r="L49" s="74"/>
      <c r="M49" s="74"/>
      <c r="N49" s="75"/>
      <c r="O49" s="46">
        <v>52021</v>
      </c>
    </row>
    <row r="50" spans="1:15" ht="12.75">
      <c r="A50" s="70" t="s">
        <v>71</v>
      </c>
      <c r="B50" s="71"/>
      <c r="C50" s="71"/>
      <c r="D50" s="71"/>
      <c r="E50" s="71"/>
      <c r="F50" s="71"/>
      <c r="G50" s="72"/>
      <c r="H50" s="76">
        <v>1.651</v>
      </c>
      <c r="I50" s="70" t="s">
        <v>72</v>
      </c>
      <c r="J50" s="71"/>
      <c r="K50" s="71"/>
      <c r="L50" s="71"/>
      <c r="M50" s="71"/>
      <c r="N50" s="72"/>
      <c r="O50" s="46">
        <v>66268</v>
      </c>
    </row>
  </sheetData>
  <mergeCells count="19">
    <mergeCell ref="A24:O24"/>
    <mergeCell ref="A26:O26"/>
    <mergeCell ref="A29:O29"/>
    <mergeCell ref="D19:D21"/>
    <mergeCell ref="E19:E21"/>
    <mergeCell ref="G19:G21"/>
    <mergeCell ref="A22:O22"/>
    <mergeCell ref="A42:O42"/>
    <mergeCell ref="A47:G47"/>
    <mergeCell ref="A48:D48"/>
    <mergeCell ref="E48:F48"/>
    <mergeCell ref="G48:H48"/>
    <mergeCell ref="I48:N48"/>
    <mergeCell ref="A50:G50"/>
    <mergeCell ref="I50:N50"/>
    <mergeCell ref="A49:D49"/>
    <mergeCell ref="E49:F49"/>
    <mergeCell ref="G49:H49"/>
    <mergeCell ref="I49:N49"/>
  </mergeCells>
  <hyperlinks>
    <hyperlink ref="A48" r:id="rId1" display="javascript: newURL('setupposports.asp')"/>
    <hyperlink ref="A49" r:id="rId2" display="javascript: newURL('setupposports.asp')"/>
    <hyperlink ref="I49" r:id="rId3" display="javascript: newURL('setupposports.asp'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2007-06-25T01:56:56Z</dcterms:created>
  <dcterms:modified xsi:type="dcterms:W3CDTF">2007-06-25T02:12:02Z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